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geel\Dropbox\Intendo\Benefits\"/>
    </mc:Choice>
  </mc:AlternateContent>
  <workbookProtection workbookPassword="E3F1" lockStructure="1"/>
  <bookViews>
    <workbookView xWindow="0" yWindow="0" windowWidth="19200" windowHeight="7310"/>
  </bookViews>
  <sheets>
    <sheet name="IBA PHSP Claim Form" sheetId="45" r:id="rId1"/>
    <sheet name="Lookup" sheetId="3" state="hidden" r:id="rId2"/>
  </sheets>
  <definedNames>
    <definedName name="date_entered">'IBA PHSP Claim Form'!$G$7</definedName>
    <definedName name="date_today">Lookup!$A$23</definedName>
    <definedName name="lup_Category">Lookup!$A$26:$A$32</definedName>
    <definedName name="lup_GSTHST">Lookup!$A$3:$F$16</definedName>
    <definedName name="lup_Province">Lookup!$A$4:$A$16</definedName>
    <definedName name="_xlnm.Print_Area" localSheetId="0">'IBA PHSP Claim Form'!$A$1:$G$52</definedName>
    <definedName name="Print_Rest" localSheetId="0">IF(COUNTA('IBA PHSP Claim Form'!XEZ1048543:A1)&gt;0,'IBA PHSP Claim Form'!1048543:11,'IBA PHSP Claim Form'!2:11)</definedName>
    <definedName name="rate_over">Lookup!$B$20</definedName>
    <definedName name="rate_under">Lookup!$B$19</definedName>
    <definedName name="today_date">Lookup!$A$23</definedName>
    <definedName name="val_B" localSheetId="0">'IBA PHSP Claim Form'!$G$43</definedName>
    <definedName name="val_B">#REF!</definedName>
    <definedName name="val_C" localSheetId="0">'IBA PHSP Claim Form'!$G$44</definedName>
    <definedName name="val_C">#REF!</definedName>
    <definedName name="val_D" localSheetId="0">'IBA PHSP Claim Form'!$G$45</definedName>
    <definedName name="val_D">#REF!</definedName>
    <definedName name="val_province" localSheetId="0">'IBA PHSP Claim Form'!$E$7</definedName>
    <definedName name="val_province">#REF!</definedName>
  </definedNames>
  <calcPr calcId="152511" fullCalcOnLoad="1"/>
</workbook>
</file>

<file path=xl/calcChain.xml><?xml version="1.0" encoding="utf-8"?>
<calcChain xmlns="http://schemas.openxmlformats.org/spreadsheetml/2006/main">
  <c r="A23" i="3" l="1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G42" i="45"/>
  <c r="G43" i="45"/>
  <c r="G45" i="45"/>
  <c r="F45" i="45"/>
  <c r="F44" i="45"/>
  <c r="F14" i="3"/>
  <c r="D9" i="3"/>
  <c r="F7" i="3"/>
  <c r="F12" i="3"/>
  <c r="F9" i="3"/>
  <c r="D5" i="3"/>
  <c r="F16" i="3"/>
  <c r="F11" i="3"/>
  <c r="D13" i="3"/>
  <c r="F4" i="3"/>
  <c r="F6" i="3"/>
  <c r="D7" i="3"/>
  <c r="D14" i="3"/>
  <c r="D6" i="3"/>
  <c r="D12" i="3"/>
  <c r="D8" i="3"/>
  <c r="F5" i="3"/>
  <c r="F10" i="3"/>
  <c r="D4" i="3"/>
  <c r="D11" i="3"/>
  <c r="D10" i="3"/>
  <c r="F15" i="3"/>
  <c r="D16" i="3"/>
  <c r="D15" i="3"/>
  <c r="F13" i="3"/>
  <c r="F8" i="3"/>
  <c r="G44" i="45"/>
  <c r="G46" i="45"/>
</calcChain>
</file>

<file path=xl/sharedStrings.xml><?xml version="1.0" encoding="utf-8"?>
<sst xmlns="http://schemas.openxmlformats.org/spreadsheetml/2006/main" count="83" uniqueCount="80">
  <si>
    <t>Lookup Lists</t>
  </si>
  <si>
    <t>AB</t>
  </si>
  <si>
    <t>BC</t>
  </si>
  <si>
    <t>Province / Territory</t>
  </si>
  <si>
    <t>Alberta</t>
  </si>
  <si>
    <t>British Columbia</t>
  </si>
  <si>
    <t>Manitoba</t>
  </si>
  <si>
    <t>MB</t>
  </si>
  <si>
    <t>New Brunswick</t>
  </si>
  <si>
    <t>NB</t>
  </si>
  <si>
    <t>Newfoundland and Labrador</t>
  </si>
  <si>
    <t>NL</t>
  </si>
  <si>
    <t>Northwest Territories</t>
  </si>
  <si>
    <t>NT</t>
  </si>
  <si>
    <t>Nova Scotia</t>
  </si>
  <si>
    <t>NS</t>
  </si>
  <si>
    <t>Nunavut</t>
  </si>
  <si>
    <t>Ontario</t>
  </si>
  <si>
    <t>ON</t>
  </si>
  <si>
    <t>Prince Edward Island</t>
  </si>
  <si>
    <t>PE</t>
  </si>
  <si>
    <t>Quebec</t>
  </si>
  <si>
    <t>QC</t>
  </si>
  <si>
    <t>Saskatchewan</t>
  </si>
  <si>
    <t>SK</t>
  </si>
  <si>
    <t>YT</t>
  </si>
  <si>
    <t>Yukon</t>
  </si>
  <si>
    <t>Symbol</t>
  </si>
  <si>
    <t>NU</t>
  </si>
  <si>
    <t>Administration Fees</t>
  </si>
  <si>
    <t>Less than $2,000</t>
  </si>
  <si>
    <t>$2,000 and more</t>
  </si>
  <si>
    <t>Rate</t>
  </si>
  <si>
    <t>%</t>
  </si>
  <si>
    <t>Amt</t>
  </si>
  <si>
    <t>Notes</t>
  </si>
  <si>
    <t>GST / HST</t>
  </si>
  <si>
    <t>PST / QST</t>
  </si>
  <si>
    <t>Private Health Services Plan (PHSP) Claim Form</t>
  </si>
  <si>
    <t>Affordable,
Comprehensive,
Tax Effective
Health Benefits</t>
  </si>
  <si>
    <t>GST/HST No 82698 0260 RT0001</t>
  </si>
  <si>
    <t xml:space="preserve"> Phone #:</t>
  </si>
  <si>
    <t>Transit #:</t>
  </si>
  <si>
    <t>Account #:</t>
  </si>
  <si>
    <t>or Amount:</t>
  </si>
  <si>
    <t>** The minimum Administration Fee is $5. All claims below $100 will be charged the minimum Administration Fee.</t>
  </si>
  <si>
    <t xml:space="preserve">Total Claim Amount  (A) </t>
  </si>
  <si>
    <t xml:space="preserve">** Administration Fee (A x 4.0% if $2,000 plus, else A x 5.0%)  (B) </t>
  </si>
  <si>
    <t xml:space="preserve">Total Payment Amount (A + B + C + D)  (E) </t>
  </si>
  <si>
    <t xml:space="preserve">Carry Forward Amount  (F) </t>
  </si>
  <si>
    <r>
      <t xml:space="preserve">For multiple pages, enter Total Claim Amount </t>
    </r>
    <r>
      <rPr>
        <b/>
        <sz val="10"/>
        <rFont val="Arial"/>
        <family val="2"/>
      </rPr>
      <t>(A)</t>
    </r>
    <r>
      <rPr>
        <sz val="10"/>
        <rFont val="Arial"/>
        <family val="2"/>
      </rPr>
      <t xml:space="preserve"> from the previous page</t>
    </r>
  </si>
  <si>
    <r>
      <t>Submit the completed claim form together with scanned copies of receipt(s) via the Claim/Submit page on our website, and follow the instructions to make a PHSP Plan Owner payment for the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Total Payment Amount </t>
    </r>
    <r>
      <rPr>
        <b/>
        <sz val="10"/>
        <rFont val="Arial"/>
        <family val="2"/>
      </rPr>
      <t>(E)</t>
    </r>
    <r>
      <rPr>
        <sz val="10"/>
        <rFont val="Arial"/>
        <family val="2"/>
      </rPr>
      <t xml:space="preserve"> to Intendo Benefits Administration Inc.</t>
    </r>
  </si>
  <si>
    <r>
      <t xml:space="preserve">For multiple pages, enter Total Claim Amount </t>
    </r>
    <r>
      <rPr>
        <b/>
        <sz val="10"/>
        <rFont val="Arial"/>
        <family val="2"/>
      </rPr>
      <t>(A)</t>
    </r>
    <r>
      <rPr>
        <sz val="10"/>
        <rFont val="Arial"/>
        <family val="2"/>
      </rPr>
      <t xml:space="preserve"> into </t>
    </r>
    <r>
      <rPr>
        <b/>
        <sz val="10"/>
        <rFont val="Arial"/>
        <family val="2"/>
      </rPr>
      <t>(F)</t>
    </r>
    <r>
      <rPr>
        <sz val="10"/>
        <rFont val="Arial"/>
        <family val="2"/>
      </rPr>
      <t xml:space="preserve"> on the next page</t>
    </r>
  </si>
  <si>
    <t>Line</t>
  </si>
  <si>
    <t>* Tax Province/Territory:</t>
  </si>
  <si>
    <t>* Expense Date</t>
  </si>
  <si>
    <t>Provide the following information for a new Plan Member, or provide updates for an existing Plan Member as applicable</t>
  </si>
  <si>
    <t>Contact Email (for deposit notification):</t>
  </si>
  <si>
    <t>Benefit Coverage &amp; Banking information:</t>
  </si>
  <si>
    <r>
      <rPr>
        <sz val="9"/>
        <rFont val="Arial"/>
        <family val="2"/>
      </rPr>
      <t>*</t>
    </r>
    <r>
      <rPr>
        <i/>
        <sz val="9"/>
        <rFont val="Arial"/>
        <family val="2"/>
      </rPr>
      <t xml:space="preserve"> Indicates required information</t>
    </r>
  </si>
  <si>
    <t>* Plan Owner Business/Trade Name:</t>
  </si>
  <si>
    <t>* Eligible Plan Member Name:</t>
  </si>
  <si>
    <t>Date</t>
  </si>
  <si>
    <t>Bank/Branch #:</t>
  </si>
  <si>
    <t>Note: This form is designed for use in Microsoft Excel and Windows platforms. Other spreadsheet applications or platforms are not supported.</t>
  </si>
  <si>
    <t>Category</t>
  </si>
  <si>
    <t>A</t>
  </si>
  <si>
    <t>B</t>
  </si>
  <si>
    <t>C</t>
  </si>
  <si>
    <t>D</t>
  </si>
  <si>
    <t>E</t>
  </si>
  <si>
    <t>F</t>
  </si>
  <si>
    <t>Unlimited</t>
  </si>
  <si>
    <t>Category:</t>
  </si>
  <si>
    <t>* Medical Service/Product/Procedure</t>
  </si>
  <si>
    <t>* Claim Date:</t>
  </si>
  <si>
    <t>* Expense Amount</t>
  </si>
  <si>
    <t>* Recipient Name</t>
  </si>
  <si>
    <t>www.intendo.ca
(403) 680-8944
benefits@intendo.ca</t>
  </si>
  <si>
    <t>IBAPCF201911-X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</si>
</sst>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[$-1009]mmmm\ d\,\ yyyy;@"/>
    <numFmt numFmtId="165" formatCode="yyyy\-mm\-dd;@"/>
    <numFmt numFmtId="166" formatCode="0.0%"/>
    <numFmt numFmtId="167" formatCode="0.000%"/>
    <numFmt numFmtId="168" formatCode="[&lt;=9999999]###\-####;\(###\)\ ###\-####"/>
    <numFmt numFmtId="169" formatCode="[&lt;=999]000;General"/>
    <numFmt numFmtId="170" formatCode="[&lt;=99999]00000;General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u/>
      <sz val="10"/>
      <color theme="10"/>
      <name val="Arial"/>
    </font>
    <font>
      <b/>
      <sz val="16"/>
      <color theme="3"/>
      <name val="Arial"/>
      <family val="2"/>
    </font>
    <font>
      <b/>
      <sz val="10"/>
      <color theme="3" tint="0.39997558519241921"/>
      <name val="Arial"/>
      <family val="2"/>
    </font>
    <font>
      <b/>
      <sz val="12"/>
      <color rgb="FF7D7D7D"/>
      <name val="Verdana"/>
      <family val="2"/>
    </font>
    <font>
      <b/>
      <sz val="11"/>
      <color rgb="FF466C9F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43" fontId="0" fillId="0" borderId="1" xfId="1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66" fontId="11" fillId="0" borderId="0" xfId="3" applyNumberFormat="1" applyFont="1" applyAlignment="1">
      <alignment horizontal="center"/>
    </xf>
    <xf numFmtId="166" fontId="12" fillId="0" borderId="0" xfId="3" applyNumberFormat="1" applyFont="1" applyAlignment="1">
      <alignment horizontal="center"/>
    </xf>
    <xf numFmtId="166" fontId="0" fillId="0" borderId="0" xfId="3" applyNumberFormat="1" applyFont="1" applyAlignment="1">
      <alignment horizontal="center"/>
    </xf>
    <xf numFmtId="0" fontId="12" fillId="0" borderId="0" xfId="0" applyFont="1" applyAlignment="1">
      <alignment horizontal="left"/>
    </xf>
    <xf numFmtId="166" fontId="0" fillId="0" borderId="2" xfId="3" applyNumberFormat="1" applyFont="1" applyBorder="1" applyAlignment="1">
      <alignment horizontal="center"/>
    </xf>
    <xf numFmtId="166" fontId="0" fillId="0" borderId="3" xfId="3" applyNumberFormat="1" applyFont="1" applyBorder="1" applyAlignment="1">
      <alignment horizontal="center"/>
    </xf>
    <xf numFmtId="166" fontId="12" fillId="0" borderId="1" xfId="3" applyNumberFormat="1" applyFont="1" applyBorder="1" applyAlignment="1">
      <alignment horizontal="center"/>
    </xf>
    <xf numFmtId="43" fontId="0" fillId="0" borderId="4" xfId="1" applyFont="1" applyBorder="1"/>
    <xf numFmtId="43" fontId="0" fillId="0" borderId="5" xfId="1" applyFont="1" applyBorder="1"/>
    <xf numFmtId="167" fontId="11" fillId="0" borderId="0" xfId="3" applyNumberFormat="1" applyFont="1" applyAlignment="1">
      <alignment horizontal="center"/>
    </xf>
    <xf numFmtId="167" fontId="12" fillId="0" borderId="1" xfId="3" applyNumberFormat="1" applyFont="1" applyBorder="1" applyAlignment="1">
      <alignment horizontal="center"/>
    </xf>
    <xf numFmtId="167" fontId="0" fillId="0" borderId="2" xfId="3" applyNumberFormat="1" applyFont="1" applyBorder="1" applyAlignment="1">
      <alignment horizontal="center"/>
    </xf>
    <xf numFmtId="167" fontId="0" fillId="0" borderId="3" xfId="3" applyNumberFormat="1" applyFont="1" applyBorder="1" applyAlignment="1">
      <alignment horizontal="center"/>
    </xf>
    <xf numFmtId="167" fontId="0" fillId="0" borderId="0" xfId="3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10" fontId="1" fillId="0" borderId="0" xfId="3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43" fontId="0" fillId="0" borderId="6" xfId="1" applyFont="1" applyBorder="1" applyAlignment="1">
      <alignment vertical="center"/>
    </xf>
    <xf numFmtId="43" fontId="0" fillId="0" borderId="1" xfId="1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14" fontId="0" fillId="0" borderId="0" xfId="0" applyNumberFormat="1" applyAlignment="1">
      <alignment horizontal="center"/>
    </xf>
    <xf numFmtId="164" fontId="1" fillId="0" borderId="7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168" fontId="5" fillId="3" borderId="7" xfId="0" applyNumberFormat="1" applyFont="1" applyFill="1" applyBorder="1" applyAlignment="1" applyProtection="1">
      <alignment horizontal="left" vertical="center"/>
      <protection locked="0"/>
    </xf>
    <xf numFmtId="169" fontId="1" fillId="3" borderId="7" xfId="0" applyNumberFormat="1" applyFont="1" applyFill="1" applyBorder="1" applyAlignment="1" applyProtection="1">
      <alignment horizontal="left" vertical="center"/>
      <protection locked="0"/>
    </xf>
    <xf numFmtId="170" fontId="1" fillId="3" borderId="7" xfId="0" applyNumberFormat="1" applyFont="1" applyFill="1" applyBorder="1" applyAlignment="1" applyProtection="1">
      <alignment horizontal="left" vertical="center"/>
      <protection locked="0"/>
    </xf>
    <xf numFmtId="1" fontId="1" fillId="3" borderId="7" xfId="0" quotePrefix="1" applyNumberFormat="1" applyFont="1" applyFill="1" applyBorder="1" applyAlignment="1" applyProtection="1">
      <alignment horizontal="left" vertical="center"/>
      <protection locked="0"/>
    </xf>
    <xf numFmtId="4" fontId="1" fillId="3" borderId="7" xfId="0" applyNumberFormat="1" applyFont="1" applyFill="1" applyBorder="1" applyAlignment="1" applyProtection="1">
      <alignment horizontal="right" vertical="center"/>
      <protection locked="0"/>
    </xf>
    <xf numFmtId="43" fontId="1" fillId="0" borderId="1" xfId="1" applyFont="1" applyBorder="1" applyAlignment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4" fontId="0" fillId="0" borderId="0" xfId="0" applyNumberForma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0" fillId="3" borderId="7" xfId="2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166" fontId="11" fillId="0" borderId="1" xfId="3" applyNumberFormat="1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1638300</xdr:colOff>
      <xdr:row>0</xdr:row>
      <xdr:rowOff>946150</xdr:rowOff>
    </xdr:to>
    <xdr:pic>
      <xdr:nvPicPr>
        <xdr:cNvPr id="103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395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3" tint="0.79998168889431442"/>
    <pageSetUpPr fitToPage="1"/>
  </sheetPr>
  <dimension ref="A1:G54"/>
  <sheetViews>
    <sheetView showGridLines="0" showRowColHeaders="0" tabSelected="1" showRuler="0" zoomScaleNormal="100" workbookViewId="0">
      <selection activeCell="E7" sqref="E7"/>
    </sheetView>
  </sheetViews>
  <sheetFormatPr defaultRowHeight="12.5" x14ac:dyDescent="0.25"/>
  <cols>
    <col min="1" max="1" width="6.26953125" customWidth="1"/>
    <col min="2" max="2" width="4.54296875" customWidth="1"/>
    <col min="3" max="3" width="24.54296875" customWidth="1"/>
    <col min="4" max="4" width="14.7265625" customWidth="1"/>
    <col min="5" max="5" width="23.7265625" customWidth="1"/>
    <col min="6" max="6" width="11.453125" customWidth="1"/>
    <col min="7" max="7" width="18.453125" customWidth="1"/>
  </cols>
  <sheetData>
    <row r="1" spans="1:7" ht="75" customHeight="1" x14ac:dyDescent="0.25">
      <c r="A1" s="75"/>
      <c r="B1" s="75"/>
      <c r="C1" s="75"/>
      <c r="D1" s="76" t="s">
        <v>39</v>
      </c>
      <c r="E1" s="76"/>
      <c r="F1" s="77" t="s">
        <v>78</v>
      </c>
      <c r="G1" s="77"/>
    </row>
    <row r="2" spans="1:7" ht="5.25" customHeight="1" x14ac:dyDescent="0.25">
      <c r="A2" s="79"/>
      <c r="B2" s="79"/>
      <c r="C2" s="79"/>
      <c r="D2" s="79"/>
      <c r="E2" s="79"/>
      <c r="F2" s="79"/>
      <c r="G2" s="79"/>
    </row>
    <row r="3" spans="1:7" ht="20" x14ac:dyDescent="0.25">
      <c r="A3" s="78" t="s">
        <v>38</v>
      </c>
      <c r="B3" s="78"/>
      <c r="C3" s="78"/>
      <c r="D3" s="78"/>
      <c r="E3" s="78"/>
      <c r="F3" s="78"/>
      <c r="G3" s="78"/>
    </row>
    <row r="4" spans="1:7" ht="5.25" customHeight="1" x14ac:dyDescent="0.25">
      <c r="A4" s="66"/>
      <c r="B4" s="67"/>
      <c r="C4" s="67"/>
      <c r="D4" s="67"/>
      <c r="E4" s="67"/>
      <c r="F4" s="67"/>
      <c r="G4" s="67"/>
    </row>
    <row r="5" spans="1:7" s="46" customFormat="1" ht="9" customHeight="1" x14ac:dyDescent="0.25">
      <c r="A5" s="74" t="s">
        <v>64</v>
      </c>
      <c r="B5" s="74"/>
      <c r="C5" s="74"/>
      <c r="D5" s="74"/>
      <c r="E5" s="74"/>
      <c r="F5" s="74"/>
      <c r="G5" s="74"/>
    </row>
    <row r="6" spans="1:7" ht="5.25" customHeight="1" x14ac:dyDescent="0.25">
      <c r="A6" s="66"/>
      <c r="B6" s="67"/>
      <c r="C6" s="67"/>
      <c r="D6" s="67"/>
      <c r="E6" s="67"/>
      <c r="F6" s="67"/>
      <c r="G6" s="67"/>
    </row>
    <row r="7" spans="1:7" ht="15" customHeight="1" x14ac:dyDescent="0.25">
      <c r="A7" s="42" t="s">
        <v>59</v>
      </c>
      <c r="B7" s="29"/>
      <c r="C7" s="29"/>
      <c r="D7" s="30" t="s">
        <v>54</v>
      </c>
      <c r="E7" s="39" t="s">
        <v>4</v>
      </c>
      <c r="F7" s="30" t="s">
        <v>75</v>
      </c>
      <c r="G7" s="45"/>
    </row>
    <row r="8" spans="1:7" ht="15" customHeight="1" x14ac:dyDescent="0.25">
      <c r="A8" s="70" t="s">
        <v>60</v>
      </c>
      <c r="B8" s="70"/>
      <c r="C8" s="70"/>
      <c r="D8" s="71"/>
      <c r="E8" s="72"/>
      <c r="F8" s="72"/>
      <c r="G8" s="72"/>
    </row>
    <row r="9" spans="1:7" ht="15" customHeight="1" x14ac:dyDescent="0.25">
      <c r="A9" s="70" t="s">
        <v>61</v>
      </c>
      <c r="B9" s="70"/>
      <c r="C9" s="70"/>
      <c r="D9" s="71"/>
      <c r="E9" s="72"/>
      <c r="F9" s="72"/>
      <c r="G9" s="72"/>
    </row>
    <row r="10" spans="1:7" ht="15" customHeight="1" x14ac:dyDescent="0.25">
      <c r="A10" s="73" t="s">
        <v>56</v>
      </c>
      <c r="B10" s="73"/>
      <c r="C10" s="73"/>
      <c r="D10" s="73"/>
      <c r="E10" s="73"/>
      <c r="F10" s="73"/>
      <c r="G10" s="73"/>
    </row>
    <row r="11" spans="1:7" ht="15" customHeight="1" x14ac:dyDescent="0.25">
      <c r="A11" s="65" t="s">
        <v>57</v>
      </c>
      <c r="B11" s="65"/>
      <c r="C11" s="65"/>
      <c r="D11" s="68"/>
      <c r="E11" s="69"/>
      <c r="F11" s="43" t="s">
        <v>41</v>
      </c>
      <c r="G11" s="47"/>
    </row>
    <row r="12" spans="1:7" ht="15" customHeight="1" x14ac:dyDescent="0.25">
      <c r="A12" s="62" t="s">
        <v>58</v>
      </c>
      <c r="B12" s="62"/>
      <c r="C12" s="62"/>
      <c r="D12" s="43" t="s">
        <v>73</v>
      </c>
      <c r="E12" s="40"/>
      <c r="F12" s="43" t="s">
        <v>44</v>
      </c>
      <c r="G12" s="51"/>
    </row>
    <row r="13" spans="1:7" ht="15" customHeight="1" x14ac:dyDescent="0.25">
      <c r="A13" s="65" t="s">
        <v>42</v>
      </c>
      <c r="B13" s="65"/>
      <c r="C13" s="49"/>
      <c r="D13" s="43" t="s">
        <v>63</v>
      </c>
      <c r="E13" s="48"/>
      <c r="F13" s="43" t="s">
        <v>43</v>
      </c>
      <c r="G13" s="50"/>
    </row>
    <row r="14" spans="1:7" ht="5.25" customHeight="1" x14ac:dyDescent="0.25">
      <c r="A14" s="64"/>
      <c r="B14" s="64"/>
      <c r="C14" s="64"/>
      <c r="D14" s="64"/>
      <c r="E14" s="64"/>
      <c r="F14" s="64"/>
      <c r="G14" s="64"/>
    </row>
    <row r="15" spans="1:7" ht="16.5" customHeight="1" x14ac:dyDescent="0.25">
      <c r="A15" s="27" t="s">
        <v>50</v>
      </c>
      <c r="B15" s="28"/>
      <c r="C15" s="29"/>
      <c r="D15" s="29"/>
      <c r="E15" s="29"/>
      <c r="F15" s="30" t="s">
        <v>49</v>
      </c>
      <c r="G15" s="36"/>
    </row>
    <row r="16" spans="1:7" s="2" customFormat="1" ht="16.5" customHeight="1" x14ac:dyDescent="0.25">
      <c r="A16" s="37" t="s">
        <v>53</v>
      </c>
      <c r="B16" s="63" t="s">
        <v>77</v>
      </c>
      <c r="C16" s="63"/>
      <c r="D16" s="26" t="s">
        <v>55</v>
      </c>
      <c r="E16" s="63" t="s">
        <v>74</v>
      </c>
      <c r="F16" s="63"/>
      <c r="G16" s="41" t="s">
        <v>76</v>
      </c>
    </row>
    <row r="17" spans="1:7" ht="14.25" customHeight="1" x14ac:dyDescent="0.25">
      <c r="A17" s="38">
        <v>1</v>
      </c>
      <c r="B17" s="53"/>
      <c r="C17" s="53"/>
      <c r="D17" s="5"/>
      <c r="E17" s="56"/>
      <c r="F17" s="57"/>
      <c r="G17" s="4"/>
    </row>
    <row r="18" spans="1:7" ht="14.25" customHeight="1" x14ac:dyDescent="0.25">
      <c r="A18" s="38">
        <f>A17+1</f>
        <v>2</v>
      </c>
      <c r="B18" s="53"/>
      <c r="C18" s="53"/>
      <c r="D18" s="5"/>
      <c r="E18" s="56"/>
      <c r="F18" s="57"/>
      <c r="G18" s="4"/>
    </row>
    <row r="19" spans="1:7" ht="14.25" customHeight="1" x14ac:dyDescent="0.25">
      <c r="A19" s="38">
        <f t="shared" ref="A19:A41" si="0">A18+1</f>
        <v>3</v>
      </c>
      <c r="B19" s="53"/>
      <c r="C19" s="53"/>
      <c r="D19" s="5"/>
      <c r="E19" s="56"/>
      <c r="F19" s="57"/>
      <c r="G19" s="4"/>
    </row>
    <row r="20" spans="1:7" ht="14.25" customHeight="1" x14ac:dyDescent="0.25">
      <c r="A20" s="38">
        <f t="shared" si="0"/>
        <v>4</v>
      </c>
      <c r="B20" s="53"/>
      <c r="C20" s="53"/>
      <c r="D20" s="5"/>
      <c r="E20" s="56"/>
      <c r="F20" s="57"/>
      <c r="G20" s="4"/>
    </row>
    <row r="21" spans="1:7" ht="14.25" customHeight="1" x14ac:dyDescent="0.25">
      <c r="A21" s="38">
        <f t="shared" si="0"/>
        <v>5</v>
      </c>
      <c r="B21" s="53"/>
      <c r="C21" s="53"/>
      <c r="D21" s="5"/>
      <c r="E21" s="56"/>
      <c r="F21" s="57"/>
      <c r="G21" s="4"/>
    </row>
    <row r="22" spans="1:7" ht="14.25" customHeight="1" x14ac:dyDescent="0.25">
      <c r="A22" s="38">
        <f t="shared" si="0"/>
        <v>6</v>
      </c>
      <c r="B22" s="53"/>
      <c r="C22" s="53"/>
      <c r="D22" s="5"/>
      <c r="E22" s="56"/>
      <c r="F22" s="57"/>
      <c r="G22" s="4"/>
    </row>
    <row r="23" spans="1:7" ht="14.25" customHeight="1" x14ac:dyDescent="0.25">
      <c r="A23" s="38">
        <f t="shared" si="0"/>
        <v>7</v>
      </c>
      <c r="B23" s="53"/>
      <c r="C23" s="53"/>
      <c r="D23" s="5"/>
      <c r="E23" s="56"/>
      <c r="F23" s="57"/>
      <c r="G23" s="4"/>
    </row>
    <row r="24" spans="1:7" ht="14.25" customHeight="1" x14ac:dyDescent="0.25">
      <c r="A24" s="38">
        <f t="shared" si="0"/>
        <v>8</v>
      </c>
      <c r="B24" s="53"/>
      <c r="C24" s="53"/>
      <c r="D24" s="5"/>
      <c r="E24" s="56"/>
      <c r="F24" s="57"/>
      <c r="G24" s="4"/>
    </row>
    <row r="25" spans="1:7" ht="14.25" customHeight="1" x14ac:dyDescent="0.25">
      <c r="A25" s="38">
        <f t="shared" si="0"/>
        <v>9</v>
      </c>
      <c r="B25" s="53"/>
      <c r="C25" s="53"/>
      <c r="D25" s="5"/>
      <c r="E25" s="56"/>
      <c r="F25" s="57"/>
      <c r="G25" s="4"/>
    </row>
    <row r="26" spans="1:7" ht="14.25" customHeight="1" x14ac:dyDescent="0.25">
      <c r="A26" s="38">
        <f t="shared" si="0"/>
        <v>10</v>
      </c>
      <c r="B26" s="53"/>
      <c r="C26" s="53"/>
      <c r="D26" s="5"/>
      <c r="E26" s="56"/>
      <c r="F26" s="57"/>
      <c r="G26" s="4"/>
    </row>
    <row r="27" spans="1:7" ht="14.25" customHeight="1" x14ac:dyDescent="0.25">
      <c r="A27" s="38">
        <f t="shared" si="0"/>
        <v>11</v>
      </c>
      <c r="B27" s="53"/>
      <c r="C27" s="53"/>
      <c r="D27" s="5"/>
      <c r="E27" s="56"/>
      <c r="F27" s="57"/>
      <c r="G27" s="4"/>
    </row>
    <row r="28" spans="1:7" ht="14.25" customHeight="1" x14ac:dyDescent="0.25">
      <c r="A28" s="38">
        <f t="shared" si="0"/>
        <v>12</v>
      </c>
      <c r="B28" s="53"/>
      <c r="C28" s="53"/>
      <c r="D28" s="5"/>
      <c r="E28" s="56"/>
      <c r="F28" s="57"/>
      <c r="G28" s="4"/>
    </row>
    <row r="29" spans="1:7" ht="14.25" customHeight="1" x14ac:dyDescent="0.25">
      <c r="A29" s="38">
        <f t="shared" si="0"/>
        <v>13</v>
      </c>
      <c r="B29" s="53"/>
      <c r="C29" s="53"/>
      <c r="D29" s="5"/>
      <c r="E29" s="56"/>
      <c r="F29" s="57"/>
      <c r="G29" s="4"/>
    </row>
    <row r="30" spans="1:7" ht="14.25" customHeight="1" x14ac:dyDescent="0.25">
      <c r="A30" s="38">
        <f t="shared" si="0"/>
        <v>14</v>
      </c>
      <c r="B30" s="53"/>
      <c r="C30" s="53"/>
      <c r="D30" s="5"/>
      <c r="E30" s="56"/>
      <c r="F30" s="57"/>
      <c r="G30" s="4"/>
    </row>
    <row r="31" spans="1:7" ht="14.25" customHeight="1" x14ac:dyDescent="0.25">
      <c r="A31" s="38">
        <f t="shared" si="0"/>
        <v>15</v>
      </c>
      <c r="B31" s="53"/>
      <c r="C31" s="53"/>
      <c r="D31" s="5"/>
      <c r="E31" s="56"/>
      <c r="F31" s="57"/>
      <c r="G31" s="4"/>
    </row>
    <row r="32" spans="1:7" ht="14.25" customHeight="1" x14ac:dyDescent="0.25">
      <c r="A32" s="38">
        <f t="shared" si="0"/>
        <v>16</v>
      </c>
      <c r="B32" s="53"/>
      <c r="C32" s="53"/>
      <c r="D32" s="5"/>
      <c r="E32" s="56"/>
      <c r="F32" s="57"/>
      <c r="G32" s="4"/>
    </row>
    <row r="33" spans="1:7" ht="14.25" customHeight="1" x14ac:dyDescent="0.25">
      <c r="A33" s="38">
        <f t="shared" si="0"/>
        <v>17</v>
      </c>
      <c r="B33" s="53"/>
      <c r="C33" s="53"/>
      <c r="D33" s="5"/>
      <c r="E33" s="56"/>
      <c r="F33" s="57"/>
      <c r="G33" s="4"/>
    </row>
    <row r="34" spans="1:7" ht="14.25" customHeight="1" x14ac:dyDescent="0.25">
      <c r="A34" s="38">
        <f t="shared" si="0"/>
        <v>18</v>
      </c>
      <c r="B34" s="53"/>
      <c r="C34" s="53"/>
      <c r="D34" s="5"/>
      <c r="E34" s="56"/>
      <c r="F34" s="57"/>
      <c r="G34" s="4"/>
    </row>
    <row r="35" spans="1:7" ht="14.25" customHeight="1" x14ac:dyDescent="0.25">
      <c r="A35" s="38">
        <f t="shared" si="0"/>
        <v>19</v>
      </c>
      <c r="B35" s="53"/>
      <c r="C35" s="53"/>
      <c r="D35" s="5"/>
      <c r="E35" s="56"/>
      <c r="F35" s="57"/>
      <c r="G35" s="4"/>
    </row>
    <row r="36" spans="1:7" ht="14.25" customHeight="1" x14ac:dyDescent="0.25">
      <c r="A36" s="38">
        <f t="shared" si="0"/>
        <v>20</v>
      </c>
      <c r="B36" s="53"/>
      <c r="C36" s="53"/>
      <c r="D36" s="5"/>
      <c r="E36" s="56"/>
      <c r="F36" s="57"/>
      <c r="G36" s="4"/>
    </row>
    <row r="37" spans="1:7" ht="14.25" customHeight="1" x14ac:dyDescent="0.25">
      <c r="A37" s="38">
        <f t="shared" si="0"/>
        <v>21</v>
      </c>
      <c r="B37" s="53"/>
      <c r="C37" s="53"/>
      <c r="D37" s="5"/>
      <c r="E37" s="56"/>
      <c r="F37" s="57"/>
      <c r="G37" s="4"/>
    </row>
    <row r="38" spans="1:7" ht="14.25" customHeight="1" x14ac:dyDescent="0.25">
      <c r="A38" s="38">
        <f t="shared" si="0"/>
        <v>22</v>
      </c>
      <c r="B38" s="53"/>
      <c r="C38" s="53"/>
      <c r="D38" s="5"/>
      <c r="E38" s="56"/>
      <c r="F38" s="57"/>
      <c r="G38" s="4"/>
    </row>
    <row r="39" spans="1:7" ht="14.25" customHeight="1" x14ac:dyDescent="0.25">
      <c r="A39" s="38">
        <f t="shared" si="0"/>
        <v>23</v>
      </c>
      <c r="B39" s="53"/>
      <c r="C39" s="53"/>
      <c r="D39" s="5"/>
      <c r="E39" s="56"/>
      <c r="F39" s="57"/>
      <c r="G39" s="4"/>
    </row>
    <row r="40" spans="1:7" ht="14.25" customHeight="1" x14ac:dyDescent="0.25">
      <c r="A40" s="38">
        <f t="shared" si="0"/>
        <v>24</v>
      </c>
      <c r="B40" s="53"/>
      <c r="C40" s="53"/>
      <c r="D40" s="5"/>
      <c r="E40" s="56"/>
      <c r="F40" s="57"/>
      <c r="G40" s="4"/>
    </row>
    <row r="41" spans="1:7" ht="14.25" customHeight="1" x14ac:dyDescent="0.25">
      <c r="A41" s="38">
        <f t="shared" si="0"/>
        <v>25</v>
      </c>
      <c r="B41" s="53"/>
      <c r="C41" s="53"/>
      <c r="D41" s="5"/>
      <c r="E41" s="56"/>
      <c r="F41" s="57"/>
      <c r="G41" s="4"/>
    </row>
    <row r="42" spans="1:7" ht="16.5" customHeight="1" x14ac:dyDescent="0.25">
      <c r="A42" s="27" t="s">
        <v>52</v>
      </c>
      <c r="B42" s="28"/>
      <c r="C42" s="29"/>
      <c r="D42" s="29"/>
      <c r="E42" s="29"/>
      <c r="F42" s="30" t="s">
        <v>46</v>
      </c>
      <c r="G42" s="31">
        <f>SUM(G17:G41)+G15</f>
        <v>0</v>
      </c>
    </row>
    <row r="43" spans="1:7" ht="16.5" customHeight="1" x14ac:dyDescent="0.25">
      <c r="A43" s="28"/>
      <c r="B43" s="28"/>
      <c r="C43" s="29"/>
      <c r="D43" s="29"/>
      <c r="E43" s="29"/>
      <c r="F43" s="30" t="s">
        <v>47</v>
      </c>
      <c r="G43" s="31">
        <f>ROUND(IF(G42=0,0,(IF(G42&gt;=2000,G42*rate_over,IF(G42*rate_under&lt;5,5,G42*rate_under)))),2)</f>
        <v>0</v>
      </c>
    </row>
    <row r="44" spans="1:7" ht="16.5" customHeight="1" x14ac:dyDescent="0.25">
      <c r="A44" s="32"/>
      <c r="B44" s="28"/>
      <c r="C44" s="33"/>
      <c r="D44" s="29"/>
      <c r="E44" s="34"/>
      <c r="F44" s="30" t="str">
        <f>IF(ISNA(CONCATENATE("GST / HST on Administration Fee (B x ",TEXT(VLOOKUP(val_province,lup_GSTHST,3,FALSE),"0.0##%"),")  (C) ")),"IMPORTANT: Please select a Province from the dropdownlist to proceed with calculations.  (C) ",CONCATENATE("GST / HST on Administration Fee (B x ",TEXT(VLOOKUP(val_province,lup_GSTHST,3,FALSE),"0.0##%"),")  (C) "))</f>
        <v xml:space="preserve">GST / HST on Administration Fee (B x 5.0%)  (C) </v>
      </c>
      <c r="G44" s="31">
        <f>G43*IF(ISNA(VLOOKUP(val_province,lup_GSTHST,3,FALSE)),"",VLOOKUP(val_province,lup_GSTHST,3,FALSE))</f>
        <v>0</v>
      </c>
    </row>
    <row r="45" spans="1:7" ht="16.5" customHeight="1" x14ac:dyDescent="0.25">
      <c r="A45" s="32"/>
      <c r="B45" s="28"/>
      <c r="C45" s="33"/>
      <c r="D45" s="29"/>
      <c r="E45" s="34"/>
      <c r="F45" s="30" t="str">
        <f>IF(ISNA(CONCATENATE("PST / QST on Administration Fee (B x ",TEXT(VLOOKUP(val_province,lup_GSTHST,5,FALSE),"0.0##%"),")  (D) ")),"IMPORTANT: Please select a Province from the dropdownlist to proceed with calculations.  (D) ",CONCATENATE("PST / QST on Administration Fee (B x ",TEXT(VLOOKUP(val_province,lup_GSTHST,5,FALSE),"0.0##%"),")  (D) "))</f>
        <v xml:space="preserve">PST / QST on Administration Fee (B x 0.0%)  (D) </v>
      </c>
      <c r="G45" s="52">
        <f>G43*IF(ISNA(VLOOKUP(val_province,lup_GSTHST,5,FALSE)),"",VLOOKUP(val_province,lup_GSTHST,5,FALSE))</f>
        <v>0</v>
      </c>
    </row>
    <row r="46" spans="1:7" ht="16.5" customHeight="1" thickBot="1" x14ac:dyDescent="0.3">
      <c r="A46" s="28"/>
      <c r="B46" s="28"/>
      <c r="C46" s="29"/>
      <c r="D46" s="29"/>
      <c r="E46" s="29"/>
      <c r="F46" s="30" t="s">
        <v>48</v>
      </c>
      <c r="G46" s="35">
        <f>IF(ISERR(ROUND(G42+G43+G44+G45,2)),"",ROUND(G42+G43+G44+G45,2))</f>
        <v>0</v>
      </c>
    </row>
    <row r="47" spans="1:7" ht="5.25" customHeight="1" thickTop="1" x14ac:dyDescent="0.25">
      <c r="A47" s="58"/>
      <c r="B47" s="58"/>
      <c r="C47" s="58"/>
      <c r="D47" s="58"/>
      <c r="E47" s="58"/>
      <c r="F47" s="58"/>
      <c r="G47" s="58"/>
    </row>
    <row r="48" spans="1:7" ht="13" x14ac:dyDescent="0.25">
      <c r="A48" s="60" t="s">
        <v>45</v>
      </c>
      <c r="B48" s="60"/>
      <c r="C48" s="60"/>
      <c r="D48" s="60"/>
      <c r="E48" s="60"/>
      <c r="F48" s="60"/>
      <c r="G48" s="60"/>
    </row>
    <row r="49" spans="1:7" ht="5.25" customHeight="1" x14ac:dyDescent="0.25">
      <c r="A49" s="58"/>
      <c r="B49" s="58"/>
      <c r="C49" s="58"/>
      <c r="D49" s="58"/>
      <c r="E49" s="58"/>
      <c r="F49" s="58"/>
      <c r="G49" s="58"/>
    </row>
    <row r="50" spans="1:7" s="3" customFormat="1" ht="25.5" customHeight="1" x14ac:dyDescent="0.25">
      <c r="A50" s="61" t="s">
        <v>51</v>
      </c>
      <c r="B50" s="61"/>
      <c r="C50" s="61"/>
      <c r="D50" s="61"/>
      <c r="E50" s="61"/>
      <c r="F50" s="61"/>
      <c r="G50" s="61"/>
    </row>
    <row r="51" spans="1:7" ht="5" customHeight="1" x14ac:dyDescent="0.25">
      <c r="A51" s="59"/>
      <c r="B51" s="59"/>
      <c r="C51" s="59"/>
      <c r="D51" s="59"/>
      <c r="E51" s="59"/>
      <c r="F51" s="59"/>
      <c r="G51" s="59"/>
    </row>
    <row r="52" spans="1:7" x14ac:dyDescent="0.25">
      <c r="A52" s="54" t="s">
        <v>79</v>
      </c>
      <c r="B52" s="54"/>
      <c r="C52" s="54"/>
      <c r="D52" s="54"/>
      <c r="E52" s="55" t="s">
        <v>40</v>
      </c>
      <c r="F52" s="55"/>
      <c r="G52" s="55"/>
    </row>
    <row r="53" spans="1:7" x14ac:dyDescent="0.25">
      <c r="A53" s="1"/>
      <c r="B53" s="1"/>
    </row>
    <row r="54" spans="1:7" x14ac:dyDescent="0.25">
      <c r="A54" s="1"/>
      <c r="B54" s="1"/>
    </row>
  </sheetData>
  <sheetProtection password="E3F1" sheet="1" objects="1" scenarios="1" selectLockedCells="1"/>
  <mergeCells count="77">
    <mergeCell ref="A5:G5"/>
    <mergeCell ref="A4:G4"/>
    <mergeCell ref="A1:C1"/>
    <mergeCell ref="D1:E1"/>
    <mergeCell ref="F1:G1"/>
    <mergeCell ref="A3:G3"/>
    <mergeCell ref="A2:G2"/>
    <mergeCell ref="A6:G6"/>
    <mergeCell ref="D11:E11"/>
    <mergeCell ref="A11:C11"/>
    <mergeCell ref="A9:C9"/>
    <mergeCell ref="A8:C8"/>
    <mergeCell ref="D9:G9"/>
    <mergeCell ref="A10:G10"/>
    <mergeCell ref="D8:G8"/>
    <mergeCell ref="E17:F17"/>
    <mergeCell ref="E18:F18"/>
    <mergeCell ref="E19:F19"/>
    <mergeCell ref="A12:C12"/>
    <mergeCell ref="E16:F16"/>
    <mergeCell ref="B21:C21"/>
    <mergeCell ref="A14:G14"/>
    <mergeCell ref="B16:C16"/>
    <mergeCell ref="B17:C17"/>
    <mergeCell ref="A13:B13"/>
    <mergeCell ref="B18:C18"/>
    <mergeCell ref="B19:C19"/>
    <mergeCell ref="B20:C20"/>
    <mergeCell ref="E20:F20"/>
    <mergeCell ref="E21:F21"/>
    <mergeCell ref="B22:C22"/>
    <mergeCell ref="E22:F22"/>
    <mergeCell ref="B37:C37"/>
    <mergeCell ref="E26:F26"/>
    <mergeCell ref="E27:F27"/>
    <mergeCell ref="E28:F28"/>
    <mergeCell ref="E23:F23"/>
    <mergeCell ref="E24:F24"/>
    <mergeCell ref="E25:F25"/>
    <mergeCell ref="B29:C29"/>
    <mergeCell ref="A51:G51"/>
    <mergeCell ref="E37:F37"/>
    <mergeCell ref="E32:F32"/>
    <mergeCell ref="E38:F38"/>
    <mergeCell ref="A48:G48"/>
    <mergeCell ref="A50:G50"/>
    <mergeCell ref="E33:F33"/>
    <mergeCell ref="E34:F34"/>
    <mergeCell ref="E35:F35"/>
    <mergeCell ref="B36:C36"/>
    <mergeCell ref="B38:C38"/>
    <mergeCell ref="B39:C39"/>
    <mergeCell ref="B40:C40"/>
    <mergeCell ref="E29:F29"/>
    <mergeCell ref="E30:F30"/>
    <mergeCell ref="E31:F31"/>
    <mergeCell ref="B31:C31"/>
    <mergeCell ref="B32:C32"/>
    <mergeCell ref="E36:F36"/>
    <mergeCell ref="A52:D52"/>
    <mergeCell ref="E52:G52"/>
    <mergeCell ref="E39:F39"/>
    <mergeCell ref="E40:F40"/>
    <mergeCell ref="E41:F41"/>
    <mergeCell ref="A47:G47"/>
    <mergeCell ref="A49:G49"/>
    <mergeCell ref="B41:C41"/>
    <mergeCell ref="B33:C33"/>
    <mergeCell ref="B34:C34"/>
    <mergeCell ref="B35:C35"/>
    <mergeCell ref="B23:C23"/>
    <mergeCell ref="B24:C24"/>
    <mergeCell ref="B25:C25"/>
    <mergeCell ref="B26:C26"/>
    <mergeCell ref="B30:C30"/>
    <mergeCell ref="B27:C27"/>
    <mergeCell ref="B28:C28"/>
  </mergeCells>
  <conditionalFormatting sqref="F44:F45">
    <cfRule type="containsText" dxfId="4" priority="9" stopIfTrue="1" operator="containsText" text="Prov">
      <formula>NOT(ISERROR(SEARCH("Prov",F44)))</formula>
    </cfRule>
  </conditionalFormatting>
  <conditionalFormatting sqref="D13 D7">
    <cfRule type="expression" dxfId="3" priority="10" stopIfTrue="1">
      <formula>ISBLANK($E$7)</formula>
    </cfRule>
  </conditionalFormatting>
  <conditionalFormatting sqref="D12">
    <cfRule type="expression" dxfId="2" priority="6" stopIfTrue="1">
      <formula>ISBLANK($E$7)</formula>
    </cfRule>
  </conditionalFormatting>
  <conditionalFormatting sqref="A12">
    <cfRule type="expression" dxfId="1" priority="3" stopIfTrue="1">
      <formula>ISBLANK($E$7)</formula>
    </cfRule>
  </conditionalFormatting>
  <conditionalFormatting sqref="A10">
    <cfRule type="expression" dxfId="0" priority="1" stopIfTrue="1">
      <formula>ISBLANK($E$7)</formula>
    </cfRule>
  </conditionalFormatting>
  <dataValidations xWindow="689" yWindow="562" count="20">
    <dataValidation type="list" allowBlank="1" showInputMessage="1" showErrorMessage="1" errorTitle="Selection Error" error="Please select the appropriate Province or Territory from the list." promptTitle="Tax Province/Territory" prompt="Select the province or territory applicable for tax calculation." sqref="E7">
      <formula1>lup_Province</formula1>
    </dataValidation>
    <dataValidation type="whole" allowBlank="1" showInputMessage="1" showErrorMessage="1" errorTitle="Transit Error" error="Please enter a 5-digit Transit #." promptTitle="Transit #" prompt="Enter the transit number up to 5 digits for the personal bank account used for direct deposit of reimbursements, e.g. _x000a_&lt;99999&gt; 001 1234567." sqref="C13">
      <formula1>0</formula1>
      <formula2>99999</formula2>
    </dataValidation>
    <dataValidation type="whole" allowBlank="1" showInputMessage="1" showErrorMessage="1" errorTitle="Bank/Branch Error" error="Please enter a 3-digit Bank/Branch #." promptTitle="Bank/Branch #" prompt="Enter the bank/branch number up to 3 digits for the personal bank account used for direct deposit of reimbursements, e.g. _x000a_99999 &lt;001&gt; 1234567." sqref="E13">
      <formula1>0</formula1>
      <formula2>999</formula2>
    </dataValidation>
    <dataValidation type="whole" operator="greaterThanOrEqual" allowBlank="1" showInputMessage="1" showErrorMessage="1" errorTitle="Amount Error" error="Please enter a positive amount." promptTitle="Benefit Coverage Amount" prompt="Enter the benefit coverage amount assigned by the plan owner or leave blank, if not applicable." sqref="G12">
      <formula1>0</formula1>
    </dataValidation>
    <dataValidation type="list" allowBlank="1" showInputMessage="1" showErrorMessage="1" errorTitle="Category Error" error="Please enter a valid Category (A-F)." promptTitle="Benefit Coverage Category" prompt="Select the benefit coverage category assigned by the plan owner or leave blank, if not applicable." sqref="E12">
      <formula1>lup_Category</formula1>
    </dataValidation>
    <dataValidation type="date" operator="lessThanOrEqual" allowBlank="1" showInputMessage="1" showErrorMessage="1" errorTitle="Date Error" error="Only dates up to today's date are allowed." promptTitle="Claim Date" prompt="Enter the claim date using a valid date format._x000a_NOTE: Claim date cannot exceed today's date." sqref="G7">
      <formula1>date_today</formula1>
    </dataValidation>
    <dataValidation type="whole" allowBlank="1" showInputMessage="1" showErrorMessage="1" errorTitle="Account Error" error="Please enter an Account # up to 12 digits." promptTitle="Account #" prompt="Enter the account number up to 12 digits for the personal bank account used for direct deposit of reimbursements, e.g. _x000a_99999 001 &lt;1234567&gt;." sqref="G13">
      <formula1>0</formula1>
      <formula2>999999999999</formula2>
    </dataValidation>
    <dataValidation type="textLength" allowBlank="1" showInputMessage="1" showErrorMessage="1" errorTitle="Plan Owner Error" error="Please enter a maximum of 50 characters for Plan Owner." promptTitle="Plan Owner Business/Trade Name" prompt="Enter the business or trade name of the plan owner of the PHSP up to a maximum of 70 characters." sqref="D8:G8">
      <formula1>0</formula1>
      <formula2>70</formula2>
    </dataValidation>
    <dataValidation type="textLength" allowBlank="1" showInputMessage="1" showErrorMessage="1" errorTitle="Plan Member Error" error="Please enter a maximum of 50 characters for Plan Member." promptTitle="Eligible Plan Member Name" prompt="Enter the name of the eligible plan member of the PHSP up to a maximum of 70 characters." sqref="D9:G9">
      <formula1>0</formula1>
      <formula2>70</formula2>
    </dataValidation>
    <dataValidation type="decimal" operator="greaterThanOrEqual" allowBlank="1" showInputMessage="1" showErrorMessage="1" errorTitle="CFA Error" error="Please enter a positive amount." promptTitle="Carry Forward Amount" prompt="*** This amount is ONLY REQUIRED on the second and subsequent pages of a claim form, to carry forward the Total Claim Amount (A) from the previous page._x000a_NOTE: Please DO NOT carry forward the Total Payment Amount (E) from the previous page." sqref="G15">
      <formula1>0</formula1>
    </dataValidation>
    <dataValidation type="custom" allowBlank="1" showInputMessage="1" showErrorMessage="1" errorTitle="Email Error" error="Please enter a valid Email." promptTitle="Contact Email" prompt="Enter a valid contact email for the eligible plan member of the PHSP. _x000a_NOTE: All direct deposit notifications will be sent to this email address." sqref="D11:E11">
      <formula1>ISNUMBER(MATCH("*@*.?*",D11,0))</formula1>
    </dataValidation>
    <dataValidation type="whole" allowBlank="1" showInputMessage="1" showErrorMessage="1" errorTitle="Phone Error" error="Please enter a valid Phone # using up to 12 digits only." promptTitle="Phone #" prompt="Enter a valid 10-digit phone number (digits only, including area code) for the eligible plan member to facilitate any contact, if required._x000a_NOTE: A mobile number is preferred." sqref="G11">
      <formula1>1111111111</formula1>
      <formula2>19999999999</formula2>
    </dataValidation>
    <dataValidation type="date" operator="lessThanOrEqual" allowBlank="1" showInputMessage="1" showErrorMessage="1" errorTitle="Expense Date Error" error="Only dates up to today's date are allowed." promptTitle="Expense Date" prompt="Enter the expense date using a valid date format._x000a_NOTE: Expense date cannot exceed today's date." sqref="D17">
      <formula1>date_today</formula1>
    </dataValidation>
    <dataValidation type="textLength" allowBlank="1" showInputMessage="1" showErrorMessage="1" errorTitle="Recipient Name Error" error="Please enter a maximum of 30 characters for Recipient Name." promptTitle="Recipient Name" prompt="Enter the name of the eligible recipient of the qualifying medical service, product or procedure up to a maximum of 30 characters." sqref="B17:C17">
      <formula1>0</formula1>
      <formula2>30</formula2>
    </dataValidation>
    <dataValidation type="textLength" allowBlank="1" showInputMessage="1" showErrorMessage="1" errorTitle="Service/Product/Procedure Error" error="Please enter a maximum of 40 characters for Medical Service/Product/Procedure." promptTitle="Service/Product/Procedure" prompt="Enter a short description of the qualifying medical service, product or procedure being claimed up to a maximum of 40 characters." sqref="E17:F17">
      <formula1>0</formula1>
      <formula2>40</formula2>
    </dataValidation>
    <dataValidation type="decimal" operator="greaterThanOrEqual" allowBlank="1" showInputMessage="1" showErrorMessage="1" errorTitle="Expense Amount Error" error="Please enter a positive Expense Amount." promptTitle="Expense Amount" prompt="Enter the amount of the out of pocket expense incurred by the eligible recipient._x000a_NOTE: For a qualifying medical expense covered in part by another medical insurer, please provide the statement or receipt showing the amount not covered._x000a_" sqref="G17">
      <formula1>0</formula1>
    </dataValidation>
    <dataValidation type="textLength" allowBlank="1" showErrorMessage="1" errorTitle="Recipient Name Error" error="Please enter a maximum of 30 characters for Recipient Name." promptTitle="Recipient Name" prompt="Enter the name of the eligible recipient of the qualifying medical service, product or procedure up to a maximum of 30 characters." sqref="B18:C41">
      <formula1>0</formula1>
      <formula2>30</formula2>
    </dataValidation>
    <dataValidation type="date" operator="lessThanOrEqual" allowBlank="1" showErrorMessage="1" errorTitle="Expense Date Error" error="Only dates up to today's date are allowed." promptTitle="Expense Date" prompt="Enter the expense date using a valid date format._x000a_NOTE: Expense date cannot exceed today's date." sqref="D18:D41">
      <formula1>date_today</formula1>
    </dataValidation>
    <dataValidation type="textLength" allowBlank="1" showErrorMessage="1" errorTitle="Service/Product/Procedure Error" error="Please enter a maximum of 40 characters for Medical Service/Product/Procedure." promptTitle="Service/Product/Procedure" prompt="Enter a short description of the qualifying medical service, product or procedure being claimed up to a maximum of 40 characters." sqref="E18:F41">
      <formula1>0</formula1>
      <formula2>40</formula2>
    </dataValidation>
    <dataValidation type="decimal" operator="greaterThanOrEqual" allowBlank="1" showErrorMessage="1" errorTitle="Expense Amount Error" error="Please enter a positive Expense Amount." promptTitle="Expense Amount" prompt="Enter the amount of the out of pocket expense incurred by the eligible recipient._x000a_NOTE: For a qualifying medical expense covered in part by another medical insurer, please provide the statement or receipt showing the amount not covered._x000a_" sqref="G18:G41">
      <formula1>0</formula1>
    </dataValidation>
  </dataValidations>
  <printOptions horizontalCentered="1" verticalCentered="1"/>
  <pageMargins left="0.23622047244094491" right="0.23622047244094491" top="0.23622047244094491" bottom="0.23622047244094491" header="0" footer="0"/>
  <pageSetup scale="99" orientation="portrait" horizontalDpi="300" r:id="rId1"/>
  <ignoredErrors>
    <ignoredError sqref="A18:A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1"/>
  </sheetPr>
  <dimension ref="A1:J32"/>
  <sheetViews>
    <sheetView workbookViewId="0"/>
  </sheetViews>
  <sheetFormatPr defaultRowHeight="12.5" x14ac:dyDescent="0.25"/>
  <cols>
    <col min="1" max="1" width="24.1796875" bestFit="1" customWidth="1"/>
    <col min="2" max="2" width="9.1796875" style="1" customWidth="1"/>
    <col min="3" max="4" width="9.1796875" style="14" customWidth="1"/>
    <col min="5" max="5" width="9.1796875" style="25" customWidth="1"/>
    <col min="6" max="6" width="9.1796875" style="14" customWidth="1"/>
    <col min="7" max="7" width="2.81640625" style="14" customWidth="1"/>
    <col min="8" max="8" width="9.1796875" customWidth="1"/>
    <col min="9" max="9" width="24.1796875" bestFit="1" customWidth="1"/>
    <col min="10" max="10" width="9.1796875" style="1" customWidth="1"/>
    <col min="11" max="11" width="6.1796875" customWidth="1"/>
  </cols>
  <sheetData>
    <row r="1" spans="1:10" s="6" customFormat="1" ht="20" x14ac:dyDescent="0.4">
      <c r="A1" s="6" t="s">
        <v>0</v>
      </c>
      <c r="B1" s="10"/>
      <c r="C1" s="12"/>
      <c r="D1" s="12"/>
      <c r="E1" s="21"/>
      <c r="F1" s="12"/>
      <c r="G1" s="12"/>
      <c r="J1" s="10"/>
    </row>
    <row r="2" spans="1:10" s="6" customFormat="1" ht="20" x14ac:dyDescent="0.4">
      <c r="B2" s="10"/>
      <c r="C2" s="80" t="s">
        <v>36</v>
      </c>
      <c r="D2" s="80"/>
      <c r="E2" s="80" t="s">
        <v>37</v>
      </c>
      <c r="F2" s="80"/>
      <c r="G2" s="12"/>
      <c r="J2" s="10"/>
    </row>
    <row r="3" spans="1:10" s="9" customFormat="1" ht="13" x14ac:dyDescent="0.3">
      <c r="A3" s="9" t="s">
        <v>3</v>
      </c>
      <c r="B3" s="9" t="s">
        <v>27</v>
      </c>
      <c r="C3" s="18" t="s">
        <v>33</v>
      </c>
      <c r="D3" s="18" t="s">
        <v>34</v>
      </c>
      <c r="E3" s="22" t="s">
        <v>33</v>
      </c>
      <c r="F3" s="18" t="s">
        <v>34</v>
      </c>
      <c r="G3" s="13"/>
      <c r="H3" s="15" t="s">
        <v>35</v>
      </c>
    </row>
    <row r="4" spans="1:10" x14ac:dyDescent="0.25">
      <c r="A4" t="s">
        <v>4</v>
      </c>
      <c r="B4" s="1" t="s">
        <v>1</v>
      </c>
      <c r="C4" s="16">
        <v>0.05</v>
      </c>
      <c r="D4" s="19" t="e">
        <f t="shared" ref="D4:D16" si="0">C4*val_B</f>
        <v>#REF!</v>
      </c>
      <c r="E4" s="23">
        <v>0</v>
      </c>
      <c r="F4" s="19" t="e">
        <f t="shared" ref="F4:F12" si="1">E4*val_B</f>
        <v>#REF!</v>
      </c>
    </row>
    <row r="5" spans="1:10" x14ac:dyDescent="0.25">
      <c r="A5" t="s">
        <v>5</v>
      </c>
      <c r="B5" s="1" t="s">
        <v>2</v>
      </c>
      <c r="C5" s="16">
        <v>0.05</v>
      </c>
      <c r="D5" s="19" t="e">
        <f t="shared" si="0"/>
        <v>#REF!</v>
      </c>
      <c r="E5" s="23">
        <v>7.0000000000000007E-2</v>
      </c>
      <c r="F5" s="19" t="e">
        <f t="shared" si="1"/>
        <v>#REF!</v>
      </c>
      <c r="H5" s="7"/>
    </row>
    <row r="6" spans="1:10" x14ac:dyDescent="0.25">
      <c r="A6" t="s">
        <v>6</v>
      </c>
      <c r="B6" s="1" t="s">
        <v>7</v>
      </c>
      <c r="C6" s="16">
        <v>0.05</v>
      </c>
      <c r="D6" s="19" t="e">
        <f t="shared" si="0"/>
        <v>#REF!</v>
      </c>
      <c r="E6" s="23">
        <v>0.08</v>
      </c>
      <c r="F6" s="19" t="e">
        <f t="shared" si="1"/>
        <v>#REF!</v>
      </c>
      <c r="H6" s="7"/>
    </row>
    <row r="7" spans="1:10" x14ac:dyDescent="0.25">
      <c r="A7" t="s">
        <v>8</v>
      </c>
      <c r="B7" s="1" t="s">
        <v>9</v>
      </c>
      <c r="C7" s="16">
        <v>0.15</v>
      </c>
      <c r="D7" s="19" t="e">
        <f t="shared" si="0"/>
        <v>#REF!</v>
      </c>
      <c r="E7" s="23">
        <v>0</v>
      </c>
      <c r="F7" s="19" t="e">
        <f t="shared" si="1"/>
        <v>#REF!</v>
      </c>
    </row>
    <row r="8" spans="1:10" x14ac:dyDescent="0.25">
      <c r="A8" t="s">
        <v>10</v>
      </c>
      <c r="B8" s="1" t="s">
        <v>11</v>
      </c>
      <c r="C8" s="16">
        <v>0.15</v>
      </c>
      <c r="D8" s="19" t="e">
        <f t="shared" si="0"/>
        <v>#REF!</v>
      </c>
      <c r="E8" s="23">
        <v>0</v>
      </c>
      <c r="F8" s="19" t="e">
        <f t="shared" si="1"/>
        <v>#REF!</v>
      </c>
    </row>
    <row r="9" spans="1:10" x14ac:dyDescent="0.25">
      <c r="A9" t="s">
        <v>12</v>
      </c>
      <c r="B9" s="1" t="s">
        <v>13</v>
      </c>
      <c r="C9" s="16">
        <v>0.05</v>
      </c>
      <c r="D9" s="19" t="e">
        <f t="shared" si="0"/>
        <v>#REF!</v>
      </c>
      <c r="E9" s="23">
        <v>0</v>
      </c>
      <c r="F9" s="19" t="e">
        <f t="shared" si="1"/>
        <v>#REF!</v>
      </c>
    </row>
    <row r="10" spans="1:10" x14ac:dyDescent="0.25">
      <c r="A10" t="s">
        <v>14</v>
      </c>
      <c r="B10" s="1" t="s">
        <v>15</v>
      </c>
      <c r="C10" s="16">
        <v>0.15</v>
      </c>
      <c r="D10" s="19" t="e">
        <f t="shared" si="0"/>
        <v>#REF!</v>
      </c>
      <c r="E10" s="23">
        <v>0</v>
      </c>
      <c r="F10" s="19" t="e">
        <f t="shared" si="1"/>
        <v>#REF!</v>
      </c>
    </row>
    <row r="11" spans="1:10" x14ac:dyDescent="0.25">
      <c r="A11" t="s">
        <v>16</v>
      </c>
      <c r="B11" s="8" t="s">
        <v>28</v>
      </c>
      <c r="C11" s="16">
        <v>0.05</v>
      </c>
      <c r="D11" s="19" t="e">
        <f t="shared" si="0"/>
        <v>#REF!</v>
      </c>
      <c r="E11" s="23">
        <v>0</v>
      </c>
      <c r="F11" s="19" t="e">
        <f t="shared" si="1"/>
        <v>#REF!</v>
      </c>
    </row>
    <row r="12" spans="1:10" x14ac:dyDescent="0.25">
      <c r="A12" t="s">
        <v>17</v>
      </c>
      <c r="B12" s="1" t="s">
        <v>18</v>
      </c>
      <c r="C12" s="16">
        <v>0.13</v>
      </c>
      <c r="D12" s="19" t="e">
        <f t="shared" si="0"/>
        <v>#REF!</v>
      </c>
      <c r="E12" s="23">
        <v>0</v>
      </c>
      <c r="F12" s="19" t="e">
        <f t="shared" si="1"/>
        <v>#REF!</v>
      </c>
    </row>
    <row r="13" spans="1:10" x14ac:dyDescent="0.25">
      <c r="A13" t="s">
        <v>19</v>
      </c>
      <c r="B13" s="1" t="s">
        <v>20</v>
      </c>
      <c r="C13" s="16">
        <v>0.15</v>
      </c>
      <c r="D13" s="19" t="e">
        <f t="shared" si="0"/>
        <v>#REF!</v>
      </c>
      <c r="E13" s="23">
        <v>0</v>
      </c>
      <c r="F13" s="19" t="e">
        <f>E13*val_B</f>
        <v>#REF!</v>
      </c>
    </row>
    <row r="14" spans="1:10" x14ac:dyDescent="0.25">
      <c r="A14" t="s">
        <v>21</v>
      </c>
      <c r="B14" s="1" t="s">
        <v>22</v>
      </c>
      <c r="C14" s="16">
        <v>0.05</v>
      </c>
      <c r="D14" s="19" t="e">
        <f t="shared" si="0"/>
        <v>#REF!</v>
      </c>
      <c r="E14" s="23">
        <v>9.9750000000000005E-2</v>
      </c>
      <c r="F14" s="19" t="e">
        <f>E14*val_B</f>
        <v>#REF!</v>
      </c>
      <c r="H14" s="7"/>
    </row>
    <row r="15" spans="1:10" x14ac:dyDescent="0.25">
      <c r="A15" t="s">
        <v>23</v>
      </c>
      <c r="B15" s="1" t="s">
        <v>24</v>
      </c>
      <c r="C15" s="16">
        <v>0.05</v>
      </c>
      <c r="D15" s="19" t="e">
        <f t="shared" si="0"/>
        <v>#REF!</v>
      </c>
      <c r="E15" s="23">
        <v>0.06</v>
      </c>
      <c r="F15" s="19" t="e">
        <f>E15*val_B</f>
        <v>#REF!</v>
      </c>
      <c r="H15" s="7"/>
    </row>
    <row r="16" spans="1:10" x14ac:dyDescent="0.25">
      <c r="A16" t="s">
        <v>26</v>
      </c>
      <c r="B16" s="1" t="s">
        <v>25</v>
      </c>
      <c r="C16" s="17">
        <v>0.05</v>
      </c>
      <c r="D16" s="20" t="e">
        <f t="shared" si="0"/>
        <v>#REF!</v>
      </c>
      <c r="E16" s="24">
        <v>0</v>
      </c>
      <c r="F16" s="20" t="e">
        <f>E16*val_B</f>
        <v>#REF!</v>
      </c>
    </row>
    <row r="18" spans="1:2" ht="13" x14ac:dyDescent="0.3">
      <c r="A18" s="9" t="s">
        <v>29</v>
      </c>
      <c r="B18" s="9" t="s">
        <v>32</v>
      </c>
    </row>
    <row r="19" spans="1:2" x14ac:dyDescent="0.25">
      <c r="A19" s="7" t="s">
        <v>30</v>
      </c>
      <c r="B19" s="11">
        <v>0.05</v>
      </c>
    </row>
    <row r="20" spans="1:2" x14ac:dyDescent="0.25">
      <c r="A20" s="7" t="s">
        <v>31</v>
      </c>
      <c r="B20" s="11">
        <v>0.04</v>
      </c>
    </row>
    <row r="22" spans="1:2" ht="13" x14ac:dyDescent="0.3">
      <c r="A22" s="9" t="s">
        <v>62</v>
      </c>
    </row>
    <row r="23" spans="1:2" x14ac:dyDescent="0.25">
      <c r="A23" s="44">
        <f ca="1">TODAY()</f>
        <v>43777</v>
      </c>
    </row>
    <row r="25" spans="1:2" ht="13" x14ac:dyDescent="0.3">
      <c r="A25" s="9" t="s">
        <v>65</v>
      </c>
    </row>
    <row r="26" spans="1:2" x14ac:dyDescent="0.25">
      <c r="A26" s="7" t="s">
        <v>72</v>
      </c>
    </row>
    <row r="27" spans="1:2" x14ac:dyDescent="0.25">
      <c r="A27" s="7" t="s">
        <v>66</v>
      </c>
    </row>
    <row r="28" spans="1:2" x14ac:dyDescent="0.25">
      <c r="A28" s="7" t="s">
        <v>67</v>
      </c>
    </row>
    <row r="29" spans="1:2" x14ac:dyDescent="0.25">
      <c r="A29" s="7" t="s">
        <v>68</v>
      </c>
    </row>
    <row r="30" spans="1:2" x14ac:dyDescent="0.25">
      <c r="A30" s="7" t="s">
        <v>69</v>
      </c>
    </row>
    <row r="31" spans="1:2" x14ac:dyDescent="0.25">
      <c r="A31" s="7" t="s">
        <v>70</v>
      </c>
    </row>
    <row r="32" spans="1:2" x14ac:dyDescent="0.25">
      <c r="A32" s="7" t="s">
        <v>71</v>
      </c>
    </row>
  </sheetData>
  <sheetProtection sheet="1" objects="1" scenarios="1" selectLockedCells="1"/>
  <mergeCells count="2">
    <mergeCell ref="C2:D2"/>
    <mergeCell ref="E2:F2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IBA PHSP Claim Form</vt:lpstr>
      <vt:lpstr>Lookup</vt:lpstr>
      <vt:lpstr>date_entered</vt:lpstr>
      <vt:lpstr>date_today</vt:lpstr>
      <vt:lpstr>lup_Category</vt:lpstr>
      <vt:lpstr>lup_GSTHST</vt:lpstr>
      <vt:lpstr>lup_Province</vt:lpstr>
      <vt:lpstr>'IBA PHSP Claim Form'!Print_Area</vt:lpstr>
      <vt:lpstr>rate_over</vt:lpstr>
      <vt:lpstr>rate_under</vt:lpstr>
      <vt:lpstr>today_date</vt:lpstr>
      <vt:lpstr>'IBA PHSP Claim Form'!val_B</vt:lpstr>
      <vt:lpstr>'IBA PHSP Claim Form'!val_C</vt:lpstr>
      <vt:lpstr>'IBA PHSP Claim Form'!val_D</vt:lpstr>
      <vt:lpstr>'IBA PHSP Claim Form'!val_province</vt:lpstr>
    </vt:vector>
  </TitlesOfParts>
  <Manager>Cyril Geel</Manager>
  <Company>Intendo Benefits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Intendo Benefits Administration</dc:title>
  <dc:subject>Health Claim Form</dc:subject>
  <dc:creator>Cyril</dc:creator>
  <cp:lastModifiedBy>Geel, Cyril [VCH]</cp:lastModifiedBy>
  <cp:lastPrinted>2019-08-21T15:29:35Z</cp:lastPrinted>
  <dcterms:created xsi:type="dcterms:W3CDTF">2007-03-09T02:40:45Z</dcterms:created>
  <dcterms:modified xsi:type="dcterms:W3CDTF">2019-11-09T05:47:01Z</dcterms:modified>
</cp:coreProperties>
</file>